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8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<sst xmlns="http://schemas.openxmlformats.org/spreadsheetml/2006/main" count="62" uniqueCount="60">
  <si>
    <t>№ п/п</t>
  </si>
  <si>
    <t>Наименование расходного обязательства, на осуществление которого предоставлена субсидия (субвенция)</t>
  </si>
  <si>
    <t>I</t>
  </si>
  <si>
    <t>ИТОГО субсидии бюджетам субъектов Российской Федерации (сумма строк 1, 4)</t>
  </si>
  <si>
    <t>из них:</t>
  </si>
  <si>
    <t>1.1.</t>
  </si>
  <si>
    <t>в том числе:</t>
  </si>
  <si>
    <t>1.1.1.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</si>
  <si>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</si>
  <si>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1.1.2.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</si>
  <si>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</si>
  <si>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1.1.3.</t>
  </si>
  <si>
    <t>Субсидии на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</si>
  <si>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1.1.4.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</si>
  <si>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</si>
  <si>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1.1.5.</t>
  </si>
  <si>
    <t>Cубсидии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</si>
  <si>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1.1.6.</t>
  </si>
  <si>
    <t>Cубсидии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</si>
  <si>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возмещение части процентной ставки по краткосрочным кредитам (займам) на развитие молочного скотоводства</t>
  </si>
  <si>
    <t>1.1.8.</t>
  </si>
  <si>
    <t>Субсидии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</si>
  <si>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1.2.</t>
  </si>
  <si>
    <t>Субсидии на поддержку животноводства, всего (сумма строк 1.2.1 - 1.2.4)</t>
  </si>
  <si>
    <t>1.2.1</t>
  </si>
  <si>
    <t>Субсидии  на поддержку племенного животноводства</t>
  </si>
  <si>
    <t>1.2.2.</t>
  </si>
  <si>
    <t>Субсидии на поддержку племенного крупного рогатого скота молочного направления</t>
  </si>
  <si>
    <t>1.2.3.</t>
  </si>
  <si>
    <t>Субсидии на 1 кг реализованного товарного молока (подпрограмма молочного скотоводства)</t>
  </si>
  <si>
    <t>1.2.4.</t>
  </si>
  <si>
    <t>Субсидии на возмещение части затрат по наращиванию поголовья северных оленей, маралов и мясных табунных лошадей</t>
  </si>
  <si>
    <t>1.3.</t>
  </si>
  <si>
    <t>Субсидии на поддержку растениеводства, всего (сумма строк 1.3.1 - 1.3.3)</t>
  </si>
  <si>
    <t>1.3.1.</t>
  </si>
  <si>
    <t>Субсидии на поддержку элитного семеноводства</t>
  </si>
  <si>
    <t>1.3.2.</t>
  </si>
  <si>
    <t>Субсидии на возмещение части затрат на приобретение семян с учетом доставки в районы Крайнего Севера и приравненные к ним местности</t>
  </si>
  <si>
    <t>1.3.3.</t>
  </si>
  <si>
    <t>Субсидии на оказание несвязанной поддержки сельскохозяйственным товаропроизводителям в области растениеводства</t>
  </si>
  <si>
    <t>1.4.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</si>
  <si>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</si>
  <si>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1.5.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</si>
  <si>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</si>
  <si>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ФЦП "Устойчивое развитие сельских территорий на 2014 - 2017 годы и на период до 2020 года", всего </t>
  </si>
  <si>
    <t>в том числе</t>
  </si>
  <si>
    <t>4.1.</t>
  </si>
  <si>
    <t>Субсидии на обеспечение жильем граждан, проживающих и работающих в сельской местности, и на обеспечение жильем молодых семей и молодых специалистов, проживающих и работающих в сельской местности</t>
  </si>
  <si>
    <t>Субсидии на грантовую поддержку местных инициатив граждан, проживающих в сельской местности</t>
  </si>
  <si>
    <t>Субсидии на поддержку начинающих фермеров</t>
  </si>
  <si>
    <t>Субсидии на развитие семейных животноводческих ферм</t>
  </si>
  <si>
    <t>Информация</t>
  </si>
  <si>
    <t>доведенный предельный объем финансирования</t>
  </si>
  <si>
    <t>о предельных объемах финансирования, доведенных из федерального бюджета Камчатскому краю по состоянию на 01.06.2016 года</t>
  </si>
  <si>
    <t>(тыс. рублей)</t>
  </si>
  <si>
    <t>1.1.7.</t>
  </si>
  <si>
    <t>Субсидии на возмещение части затрат на уплату процентов по кредитам и займам, всего (сумма строк 1.1.1 - 1.1.8)</t>
  </si>
  <si>
    <t>4.2.</t>
  </si>
  <si>
    <t>Лимиты согласно распоряжениям Правительства РФ - всего</t>
  </si>
  <si>
    <t>Субсидии на поддержку сельского хозяйства, всего (сумма строк 1.1, 1.2, 1.3, 1.4., 1.5, 6, 7)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</si>
</sst>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&quot;.&quot;"/>
    <numFmt numFmtId="166" formatCode="0.0"/>
    <numFmt numFmtId="167" formatCode="0.000"/>
    <numFmt numFmtId="168" formatCode="0.0000"/>
    <numFmt numFmtId="169" formatCode="#,##0.000"/>
    <numFmt numFmtId="170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2" applyNumberFormat="1" applyFont="1" applyFill="1" applyBorder="1" applyAlignment="1">
      <alignment horizontal="center" vertical="top"/>
      <protection/>
    </xf>
    <xf numFmtId="0" fontId="4" fillId="33" borderId="10" xfId="52" applyNumberFormat="1" applyFont="1" applyFill="1" applyBorder="1" applyAlignment="1">
      <alignment horizontal="left" vertical="top" wrapText="1"/>
      <protection/>
    </xf>
    <xf numFmtId="0" fontId="4" fillId="33" borderId="10" xfId="52" applyNumberFormat="1" applyFont="1" applyFill="1" applyBorder="1" applyAlignment="1">
      <alignment horizontal="center" vertical="top" wrapText="1"/>
      <protection/>
    </xf>
    <xf numFmtId="0" fontId="3" fillId="33" borderId="10" xfId="52" applyNumberFormat="1" applyFont="1" applyFill="1" applyBorder="1" applyAlignment="1">
      <alignment horizontal="center" vertical="top"/>
      <protection/>
    </xf>
    <xf numFmtId="0" fontId="4" fillId="0" borderId="10" xfId="52" applyNumberFormat="1" applyFont="1" applyBorder="1" applyAlignment="1">
      <alignment horizontal="center" vertical="top"/>
      <protection/>
    </xf>
    <xf numFmtId="0" fontId="3" fillId="0" borderId="10" xfId="52" applyNumberFormat="1" applyFont="1" applyBorder="1" applyAlignment="1">
      <alignment horizontal="center" vertical="top"/>
      <protection/>
    </xf>
    <xf numFmtId="0" fontId="4" fillId="0" borderId="10" xfId="52" applyNumberFormat="1" applyFont="1" applyBorder="1" applyAlignment="1">
      <alignment horizontal="left" vertical="top" wrapText="1"/>
      <protection/>
    </xf>
    <xf numFmtId="0" fontId="4" fillId="34" borderId="10" xfId="52" applyNumberFormat="1" applyFont="1" applyFill="1" applyBorder="1" applyAlignment="1">
      <alignment horizontal="center" vertical="top"/>
      <protection/>
    </xf>
    <xf numFmtId="0" fontId="4" fillId="34" borderId="10" xfId="52" applyNumberFormat="1" applyFont="1" applyFill="1" applyBorder="1" applyAlignment="1">
      <alignment horizontal="left" vertical="top" wrapText="1"/>
      <protection/>
    </xf>
    <xf numFmtId="167" fontId="38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65" fontId="4" fillId="33" borderId="10" xfId="52" applyNumberFormat="1" applyFont="1" applyFill="1" applyBorder="1" applyAlignment="1">
      <alignment horizontal="center" vertical="top"/>
      <protection/>
    </xf>
    <xf numFmtId="167" fontId="39" fillId="0" borderId="10" xfId="0" applyNumberFormat="1" applyFont="1" applyBorder="1" applyAlignment="1">
      <alignment/>
    </xf>
    <xf numFmtId="167" fontId="39" fillId="34" borderId="10" xfId="0" applyNumberFormat="1" applyFont="1" applyFill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167" fontId="0" fillId="34" borderId="0" xfId="0" applyNumberFormat="1" applyFill="1" applyAlignment="1">
      <alignment/>
    </xf>
    <xf numFmtId="0" fontId="4" fillId="6" borderId="10" xfId="52" applyNumberFormat="1" applyFont="1" applyFill="1" applyBorder="1" applyAlignment="1">
      <alignment horizontal="center" vertical="top"/>
      <protection/>
    </xf>
    <xf numFmtId="0" fontId="4" fillId="6" borderId="10" xfId="52" applyNumberFormat="1" applyFont="1" applyFill="1" applyBorder="1" applyAlignment="1">
      <alignment horizontal="left" vertical="top" wrapText="1"/>
      <protection/>
    </xf>
    <xf numFmtId="167" fontId="39" fillId="6" borderId="10" xfId="0" applyNumberFormat="1" applyFont="1" applyFill="1" applyBorder="1" applyAlignment="1">
      <alignment/>
    </xf>
    <xf numFmtId="0" fontId="3" fillId="6" borderId="10" xfId="52" applyNumberFormat="1" applyFont="1" applyFill="1" applyBorder="1" applyAlignment="1">
      <alignment horizontal="center" vertical="top"/>
      <protection/>
    </xf>
    <xf numFmtId="165" fontId="3" fillId="6" borderId="10" xfId="52" applyNumberFormat="1" applyFont="1" applyFill="1" applyBorder="1" applyAlignment="1">
      <alignment horizontal="center" vertical="top"/>
      <protection/>
    </xf>
    <xf numFmtId="165" fontId="4" fillId="6" borderId="10" xfId="52" applyNumberFormat="1" applyFont="1" applyFill="1" applyBorder="1" applyAlignment="1">
      <alignment horizontal="center" vertical="top"/>
      <protection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7">
      <selection activeCell="H35" sqref="H35"/>
    </sheetView>
  </sheetViews>
  <sheetFormatPr defaultColWidth="9.140625" defaultRowHeight="15"/>
  <cols>
    <col min="1" max="1" width="7.8515625" style="0" customWidth="1"/>
    <col min="2" max="2" width="46.28125" style="0" customWidth="1"/>
    <col min="3" max="3" width="19.00390625" style="0" customWidth="1"/>
    <col min="4" max="4" width="17.421875" style="0" customWidth="1"/>
    <col min="6" max="6" width="9.57421875" style="0" bestFit="1" customWidth="1"/>
    <col min="8" max="8" width="10.57421875" style="0" bestFit="1" customWidth="1"/>
    <col min="11" max="11" width="9.57421875" style="0" bestFit="1" customWidth="1"/>
  </cols>
  <sheetData>
    <row r="1" spans="1:5" ht="15.75">
      <c r="A1" s="13"/>
      <c r="B1" s="32" t="s">
        <v>51</v>
      </c>
      <c r="C1" s="33"/>
      <c r="D1" s="33"/>
      <c r="E1" s="13"/>
    </row>
    <row r="2" spans="1:5" ht="37.5" customHeight="1">
      <c r="A2" s="13"/>
      <c r="B2" s="34" t="s">
        <v>53</v>
      </c>
      <c r="C2" s="35"/>
      <c r="D2" s="35"/>
      <c r="E2" s="13"/>
    </row>
    <row r="3" spans="1:5" s="1" customFormat="1" ht="12.75" customHeight="1">
      <c r="A3" s="13"/>
      <c r="B3" s="17"/>
      <c r="C3" s="18"/>
      <c r="D3" s="18"/>
      <c r="E3" s="13"/>
    </row>
    <row r="4" spans="1:5" ht="15.75">
      <c r="A4" s="13"/>
      <c r="B4" s="13"/>
      <c r="C4" s="13"/>
      <c r="D4" s="13" t="s">
        <v>54</v>
      </c>
      <c r="E4" s="13"/>
    </row>
    <row r="5" spans="1:5" ht="15.75">
      <c r="A5" s="27" t="s">
        <v>0</v>
      </c>
      <c r="B5" s="29" t="s">
        <v>1</v>
      </c>
      <c r="C5" s="29" t="s">
        <v>58</v>
      </c>
      <c r="D5" s="29" t="s">
        <v>52</v>
      </c>
      <c r="E5" s="13"/>
    </row>
    <row r="6" spans="1:5" ht="47.25" customHeight="1">
      <c r="A6" s="28"/>
      <c r="B6" s="30"/>
      <c r="C6" s="30"/>
      <c r="D6" s="31"/>
      <c r="E6" s="13"/>
    </row>
    <row r="7" spans="1:6" ht="31.5">
      <c r="A7" s="2" t="s">
        <v>2</v>
      </c>
      <c r="B7" s="3" t="s">
        <v>3</v>
      </c>
      <c r="C7" s="12">
        <f>C8+C33</f>
        <v>148059.19999999998</v>
      </c>
      <c r="D7" s="12">
        <f>D8+D33</f>
        <v>93476.806</v>
      </c>
      <c r="E7" s="13"/>
      <c r="F7" s="20"/>
    </row>
    <row r="8" spans="1:11" ht="31.5">
      <c r="A8" s="14">
        <v>1</v>
      </c>
      <c r="B8" s="3" t="s">
        <v>59</v>
      </c>
      <c r="C8" s="11">
        <f>C10+C20+C26+C31+C32+C37+C38</f>
        <v>127422.9</v>
      </c>
      <c r="D8" s="11">
        <f>D10+D20+D26+D31+D32+D37+D38</f>
        <v>72840.506</v>
      </c>
      <c r="E8" s="13"/>
      <c r="F8" s="19"/>
      <c r="K8" s="19"/>
    </row>
    <row r="9" spans="1:11" ht="15.75">
      <c r="A9" s="2"/>
      <c r="B9" s="4" t="s">
        <v>4</v>
      </c>
      <c r="C9" s="12"/>
      <c r="D9" s="12"/>
      <c r="E9" s="13"/>
      <c r="H9" s="19"/>
      <c r="K9" s="19"/>
    </row>
    <row r="10" spans="1:6" ht="47.25">
      <c r="A10" s="21" t="s">
        <v>5</v>
      </c>
      <c r="B10" s="22" t="s">
        <v>56</v>
      </c>
      <c r="C10" s="23">
        <f>SUM(C12:C19)</f>
        <v>39324.399999999994</v>
      </c>
      <c r="D10" s="23">
        <f>SUM(D12:D19)</f>
        <v>17892.421</v>
      </c>
      <c r="E10" s="13"/>
      <c r="F10" s="19"/>
    </row>
    <row r="11" spans="1:5" ht="15.75">
      <c r="A11" s="2"/>
      <c r="B11" s="4" t="s">
        <v>6</v>
      </c>
      <c r="C11" s="12"/>
      <c r="D11" s="12"/>
      <c r="E11" s="13"/>
    </row>
    <row r="12" spans="1:8" ht="63">
      <c r="A12" s="2" t="s">
        <v>7</v>
      </c>
      <c r="B12" s="3" t="s">
        <v>8</v>
      </c>
      <c r="C12" s="12">
        <v>4078.1</v>
      </c>
      <c r="D12" s="12">
        <f>130+43.552</f>
        <v>173.552</v>
      </c>
      <c r="E12" s="13"/>
      <c r="H12" s="19"/>
    </row>
    <row r="13" spans="1:8" ht="63">
      <c r="A13" s="2" t="s">
        <v>9</v>
      </c>
      <c r="B13" s="10" t="s">
        <v>10</v>
      </c>
      <c r="C13" s="12">
        <v>3528.4</v>
      </c>
      <c r="D13" s="12">
        <v>99</v>
      </c>
      <c r="E13" s="13"/>
      <c r="H13" s="19"/>
    </row>
    <row r="14" spans="1:5" ht="91.5" customHeight="1">
      <c r="A14" s="2" t="s">
        <v>11</v>
      </c>
      <c r="B14" s="10" t="s">
        <v>12</v>
      </c>
      <c r="C14" s="15">
        <v>240.1</v>
      </c>
      <c r="D14" s="12">
        <v>83.246</v>
      </c>
      <c r="E14" s="13"/>
    </row>
    <row r="15" spans="1:5" ht="94.5">
      <c r="A15" s="2" t="s">
        <v>13</v>
      </c>
      <c r="B15" s="10" t="s">
        <v>14</v>
      </c>
      <c r="C15" s="12">
        <v>19474.4</v>
      </c>
      <c r="D15" s="12">
        <f>9765.2+3136.317+1707.86</f>
        <v>14609.377</v>
      </c>
      <c r="E15" s="13"/>
    </row>
    <row r="16" spans="1:5" ht="63">
      <c r="A16" s="2" t="s">
        <v>15</v>
      </c>
      <c r="B16" s="10" t="s">
        <v>16</v>
      </c>
      <c r="C16" s="12">
        <v>96.7</v>
      </c>
      <c r="D16" s="12">
        <f>30.141+7.087</f>
        <v>37.227999999999994</v>
      </c>
      <c r="E16" s="13"/>
    </row>
    <row r="17" spans="1:5" ht="63">
      <c r="A17" s="2" t="s">
        <v>17</v>
      </c>
      <c r="B17" s="10" t="s">
        <v>18</v>
      </c>
      <c r="C17" s="12">
        <v>2766.6</v>
      </c>
      <c r="D17" s="12">
        <f>819.57+252</f>
        <v>1071.5700000000002</v>
      </c>
      <c r="E17" s="13"/>
    </row>
    <row r="18" spans="1:5" ht="47.25">
      <c r="A18" s="2" t="s">
        <v>55</v>
      </c>
      <c r="B18" s="10" t="s">
        <v>19</v>
      </c>
      <c r="C18" s="12">
        <v>2133.1</v>
      </c>
      <c r="D18" s="12">
        <v>0</v>
      </c>
      <c r="E18" s="13"/>
    </row>
    <row r="19" spans="1:5" ht="78.75">
      <c r="A19" s="2" t="s">
        <v>20</v>
      </c>
      <c r="B19" s="10" t="s">
        <v>21</v>
      </c>
      <c r="C19" s="12">
        <v>7007</v>
      </c>
      <c r="D19" s="12">
        <f>889.641+928.807</f>
        <v>1818.4479999999999</v>
      </c>
      <c r="E19" s="13"/>
    </row>
    <row r="20" spans="1:5" ht="31.5">
      <c r="A20" s="24" t="s">
        <v>22</v>
      </c>
      <c r="B20" s="22" t="s">
        <v>23</v>
      </c>
      <c r="C20" s="23">
        <f>SUM(C22:C25)</f>
        <v>34057.4</v>
      </c>
      <c r="D20" s="23">
        <f>SUM(D22:D25)</f>
        <v>23617.585</v>
      </c>
      <c r="E20" s="13"/>
    </row>
    <row r="21" spans="1:5" ht="15.75">
      <c r="A21" s="5"/>
      <c r="B21" s="10" t="s">
        <v>6</v>
      </c>
      <c r="C21" s="12"/>
      <c r="D21" s="12"/>
      <c r="E21" s="13"/>
    </row>
    <row r="22" spans="1:5" ht="31.5">
      <c r="A22" s="2" t="s">
        <v>24</v>
      </c>
      <c r="B22" s="10" t="s">
        <v>25</v>
      </c>
      <c r="C22" s="12">
        <v>5999</v>
      </c>
      <c r="D22" s="12">
        <v>5999</v>
      </c>
      <c r="E22" s="13"/>
    </row>
    <row r="23" spans="1:5" ht="33" customHeight="1">
      <c r="A23" s="9" t="s">
        <v>26</v>
      </c>
      <c r="B23" s="10" t="s">
        <v>27</v>
      </c>
      <c r="C23" s="12">
        <v>4193.2</v>
      </c>
      <c r="D23" s="12">
        <v>0</v>
      </c>
      <c r="E23" s="13"/>
    </row>
    <row r="24" spans="1:5" ht="47.25">
      <c r="A24" s="9" t="s">
        <v>28</v>
      </c>
      <c r="B24" s="10" t="s">
        <v>29</v>
      </c>
      <c r="C24" s="12">
        <v>9724</v>
      </c>
      <c r="D24" s="12">
        <f>671.885+1200+1605.5</f>
        <v>3477.385</v>
      </c>
      <c r="E24" s="13"/>
    </row>
    <row r="25" spans="1:5" ht="47.25">
      <c r="A25" s="9" t="s">
        <v>30</v>
      </c>
      <c r="B25" s="10" t="s">
        <v>31</v>
      </c>
      <c r="C25" s="12">
        <v>14141.2</v>
      </c>
      <c r="D25" s="12">
        <f>1634.301+8551.38+2594.57+1360.949</f>
        <v>14141.199999999999</v>
      </c>
      <c r="E25" s="13"/>
    </row>
    <row r="26" spans="1:5" ht="31.5">
      <c r="A26" s="24" t="s">
        <v>32</v>
      </c>
      <c r="B26" s="22" t="s">
        <v>33</v>
      </c>
      <c r="C26" s="23">
        <f>C28+C29+C30</f>
        <v>14953.599999999999</v>
      </c>
      <c r="D26" s="23">
        <f>D28+D29+D30</f>
        <v>5338.5</v>
      </c>
      <c r="E26" s="13"/>
    </row>
    <row r="27" spans="1:5" ht="15.75">
      <c r="A27" s="7"/>
      <c r="B27" s="8" t="s">
        <v>6</v>
      </c>
      <c r="C27" s="12"/>
      <c r="D27" s="12"/>
      <c r="E27" s="13"/>
    </row>
    <row r="28" spans="1:5" ht="31.5">
      <c r="A28" s="6" t="s">
        <v>34</v>
      </c>
      <c r="B28" s="8" t="s">
        <v>35</v>
      </c>
      <c r="C28" s="12">
        <v>535.3</v>
      </c>
      <c r="D28" s="12">
        <v>0</v>
      </c>
      <c r="E28" s="13"/>
    </row>
    <row r="29" spans="1:5" ht="64.5" customHeight="1">
      <c r="A29" s="6" t="s">
        <v>36</v>
      </c>
      <c r="B29" s="8" t="s">
        <v>37</v>
      </c>
      <c r="C29" s="12">
        <v>9079.8</v>
      </c>
      <c r="D29" s="12">
        <v>0</v>
      </c>
      <c r="E29" s="13"/>
    </row>
    <row r="30" spans="1:5" ht="63">
      <c r="A30" s="6" t="s">
        <v>38</v>
      </c>
      <c r="B30" s="8" t="s">
        <v>39</v>
      </c>
      <c r="C30" s="12">
        <v>5338.5</v>
      </c>
      <c r="D30" s="12">
        <v>5338.5</v>
      </c>
      <c r="E30" s="13"/>
    </row>
    <row r="31" spans="1:5" ht="81" customHeight="1">
      <c r="A31" s="21" t="s">
        <v>40</v>
      </c>
      <c r="B31" s="22" t="s">
        <v>41</v>
      </c>
      <c r="C31" s="23">
        <v>1169.5</v>
      </c>
      <c r="D31" s="23">
        <v>0</v>
      </c>
      <c r="E31" s="13"/>
    </row>
    <row r="32" spans="1:5" ht="83.25" customHeight="1">
      <c r="A32" s="21" t="s">
        <v>42</v>
      </c>
      <c r="B32" s="22" t="s">
        <v>43</v>
      </c>
      <c r="C32" s="23">
        <v>707</v>
      </c>
      <c r="D32" s="23">
        <v>0</v>
      </c>
      <c r="E32" s="13"/>
    </row>
    <row r="33" spans="1:5" ht="47.25">
      <c r="A33" s="25">
        <v>4</v>
      </c>
      <c r="B33" s="22" t="s">
        <v>44</v>
      </c>
      <c r="C33" s="23">
        <f>C35+C36</f>
        <v>20636.3</v>
      </c>
      <c r="D33" s="23">
        <f>D35+D36</f>
        <v>20636.3</v>
      </c>
      <c r="E33" s="13"/>
    </row>
    <row r="34" spans="1:5" ht="15.75">
      <c r="A34" s="9"/>
      <c r="B34" s="10" t="s">
        <v>45</v>
      </c>
      <c r="C34" s="16"/>
      <c r="D34" s="12"/>
      <c r="E34" s="13"/>
    </row>
    <row r="35" spans="1:5" ht="94.5">
      <c r="A35" s="9" t="s">
        <v>46</v>
      </c>
      <c r="B35" s="10" t="s">
        <v>47</v>
      </c>
      <c r="C35" s="16">
        <v>20251.8</v>
      </c>
      <c r="D35" s="12">
        <f>12319.253+7932.547</f>
        <v>20251.8</v>
      </c>
      <c r="E35" s="13"/>
    </row>
    <row r="36" spans="1:5" ht="43.5" customHeight="1">
      <c r="A36" s="9" t="s">
        <v>57</v>
      </c>
      <c r="B36" s="10" t="s">
        <v>48</v>
      </c>
      <c r="C36" s="16">
        <v>384.5</v>
      </c>
      <c r="D36" s="12">
        <f>369.262+15.238</f>
        <v>384.5</v>
      </c>
      <c r="E36" s="13"/>
    </row>
    <row r="37" spans="1:5" ht="31.5">
      <c r="A37" s="26">
        <v>6</v>
      </c>
      <c r="B37" s="22" t="s">
        <v>49</v>
      </c>
      <c r="C37" s="23">
        <v>16919</v>
      </c>
      <c r="D37" s="23">
        <f>5700</f>
        <v>5700</v>
      </c>
      <c r="E37" s="13"/>
    </row>
    <row r="38" spans="1:5" ht="31.5">
      <c r="A38" s="25">
        <v>7</v>
      </c>
      <c r="B38" s="22" t="s">
        <v>50</v>
      </c>
      <c r="C38" s="23">
        <v>20292</v>
      </c>
      <c r="D38" s="23">
        <v>20292</v>
      </c>
      <c r="E38" s="13"/>
    </row>
    <row r="39" spans="1:5" ht="15.75">
      <c r="A39" s="13"/>
      <c r="B39" s="13"/>
      <c r="C39" s="13"/>
      <c r="D39" s="13"/>
      <c r="E39" s="13"/>
    </row>
  </sheetData>
  <sheetProtection/>
  <mergeCells count="6">
    <mergeCell ref="A5:A6"/>
    <mergeCell ref="B5:B6"/>
    <mergeCell ref="C5:C6"/>
    <mergeCell ref="D5:D6"/>
    <mergeCell ref="B1:D1"/>
    <mergeCell ref="B2:D2"/>
  </mergeCells>
  <printOptions/>
  <pageMargins left="0.5118110236220472" right="0.31496062992125984" top="0.35433070866141736" bottom="0" header="0.31496062992125984" footer="0.31496062992125984"/>
  <pageSetup fitToHeight="0" fitToWidth="1" orientation="portrait" paperSize="9" r:id="rId1"/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Колотева Валентина Алексеевна</dc:creator>
  <cp:keywords/>
  <dc:description/>
  <cp:lastModifiedBy>Колотева Валентина Алексеевна</cp:lastModifiedBy>
  <cp:lastPrinted>2016-05-30T04:52:58Z</cp:lastPrinted>
  <dcterms:created xsi:type="dcterms:W3CDTF">2016-05-30T03:28:51Z</dcterms:created>
  <dcterms:modified xsi:type="dcterms:W3CDTF">2016-05-30T05:44:00Z</dcterms:modified>
  <cp:category/>
  <cp:version/>
  <cp:contentType/>
  <cp:contentStatus/>
</cp:coreProperties>
</file>